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08c168e6c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m analizi" sheetId="1" r:id="R644904717d604b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0.0"/>
  </x:numFmts>
  <x:fonts count="6">
    <x:font>
      <x:sz val="11"/>
      <x:name val="Carlito"/>
    </x:font>
    <x:font>
      <x:sz val="11"/>
      <x:color rgb="FF10243A"/>
      <x:name val="Arial"/>
    </x:font>
    <x:font>
      <x:b/>
      <x:sz val="22"/>
      <x:color rgb="FFFFFFFF"/>
      <x:name val="Arial"/>
    </x:font>
    <x:font>
      <x:b/>
      <x:sz val="10"/>
      <x:color rgb="FF10243A"/>
      <x:name val="Arial"/>
    </x:font>
    <x:font>
      <x:b/>
      <x:sz val="11"/>
      <x:color rgb="FFFFFFFF"/>
      <x:name val="Arial"/>
    </x:font>
    <x:font>
      <x:sz val="10"/>
      <x:color rgb="FF54657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8EEF8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0" fontId="4" fillId="2" borderId="0" xfId="0" applyNumberFormat="1" applyFont="1" applyFill="1" applyBorder="1"/>
    <x:xf numFmtId="201" fontId="1" fillId="0" borderId="0" xfId="0" applyNumberFormat="1" applyFont="1" applyFill="1" applyBorder="1"/>
    <x:xf numFmtId="201" fontId="4" fillId="2" borderId="0" xfId="0" applyNumberFormat="1" applyFont="1" applyFill="1" applyBorder="1"/>
    <x:xf numFmtId="202" fontId="1" fillId="0" borderId="0" xfId="0" applyNumberFormat="1" applyFont="1" applyFill="1" applyBorder="1"/>
    <x:xf numFmtId="202" fontId="4" fillId="2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200" fontId="4" fillId="2" borderId="0" xfId="0" applyNumberFormat="1" applyFont="1" applyFill="1" applyBorder="1" applyAlignment="1">
      <x:alignment horizontal="right"/>
    </x:xf>
    <x:xf numFmtId="201" fontId="4" fillId="2" borderId="0" xfId="0" applyNumberFormat="1" applyFont="1" applyFill="1" applyBorder="1" applyAlignment="1">
      <x:alignment horizontal="right"/>
    </x:xf>
    <x:xf numFmtId="202" fontId="4" fillId="2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859890ae24901" /><Relationship Type="http://schemas.openxmlformats.org/officeDocument/2006/relationships/theme" Target="/xl/theme/theme1.xml" Id="R467836bc07c14378" /><Relationship Type="http://schemas.openxmlformats.org/officeDocument/2006/relationships/sharedStrings" Target="/xl/sharedStrings.xml" Id="Ra55b5bae10e3477a" /><Relationship Type="http://schemas.openxmlformats.org/officeDocument/2006/relationships/worksheet" Target="/xl/worksheets/sheet1.xml" Id="R644904717d604b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4" hidden="0" customWidth="1"/>
    <x:col min="2" max="2" width="23" hidden="0" customWidth="1"/>
    <x:col min="3" max="3" width="23" hidden="0" customWidth="1"/>
    <x:col min="4" max="4" width="23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3" t="str">
        <x:v>Anadolu Sigorta — Prim üretimi</x:v>
      </x:c>
      <x:c r="B1" s="3"/>
      <x:c r="C1" s="3"/>
      <x:c r="D1" s="3"/>
      <x:c r="E1" s="3"/>
      <x:c r="F1" s="3"/>
      <x:c r="G1" s="3"/>
      <x:c r="H1" s="3"/>
    </x:row>
    <x:row r="2" ht="26" customHeight="1">
      <x:c r="A2" s="3"/>
      <x:c r="B2" s="3"/>
      <x:c r="C2" s="3"/>
      <x:c r="D2" s="3"/>
      <x:c r="E2" s="3"/>
      <x:c r="F2" s="3"/>
      <x:c r="G2" s="3"/>
      <x:c r="H2" s="3"/>
    </x:row>
    <x:row r="3" ht="28" customHeight="1">
      <x:c r="A3" s="1" t="str">
        <x:v>1 Ocak–30 Haziran 2025 / 2026 · TL · Nominal dönem karşılaştırması</x:v>
      </x:c>
      <x:c r="B3" s="1"/>
      <x:c r="C3" s="1"/>
      <x:c r="D3" s="1"/>
      <x:c r="E3" s="1"/>
      <x:c r="F3" s="1"/>
      <x:c r="G3" s="1"/>
      <x:c r="H3" s="1"/>
    </x:row>
    <x:row r="4" ht="28" customHeight="1">
      <x:c r="A4" s="1"/>
      <x:c r="B4" s="1"/>
      <x:c r="C4" s="1"/>
      <x:c r="D4" s="1"/>
      <x:c r="E4" s="1"/>
      <x:c r="F4" s="1"/>
      <x:c r="G4" s="1"/>
      <x:c r="H4" s="1"/>
    </x:row>
    <x:row r="5" ht="38" customHeight="1">
      <x:c r="A5" s="6" t="str">
        <x:v>Branş</x:v>
      </x:c>
      <x:c r="B5" s="6" t="str">
        <x:v>2025 prim (TL)</x:v>
      </x:c>
      <x:c r="C5" s="6" t="str">
        <x:v>2026 prim (TL)</x:v>
      </x:c>
      <x:c r="D5" s="6" t="str">
        <x:v>Tutar farkı (TL)</x:v>
      </x:c>
      <x:c r="E5" s="6" t="str">
        <x:v>Değişim</x:v>
      </x:c>
      <x:c r="F5" s="6" t="str">
        <x:v>2025 payı</x:v>
      </x:c>
      <x:c r="G5" s="6" t="str">
        <x:v>2026 payı</x:v>
      </x:c>
      <x:c r="H5" s="6" t="str">
        <x:v>Pay farkı (puan)</x:v>
      </x:c>
    </x:row>
    <x:row r="6" ht="28" customHeight="1">
      <x:c r="A6" s="1" t="str">
        <x:v>Kaza</x:v>
      </x:c>
      <x:c r="B6" s="14" t="n">
        <x:v>944782966</x:v>
      </x:c>
      <x:c r="C6" s="14" t="n">
        <x:v>1101572303</x:v>
      </x:c>
      <x:c r="D6" s="14" t="n">
        <x:f>C6-B6</x:f>
        <x:v>156789337</x:v>
      </x:c>
      <x:c r="E6" s="15" t="n">
        <x:f>D6/B6</x:f>
        <x:v>0.16595275596871842</x:v>
      </x:c>
      <x:c r="F6" s="15" t="n">
        <x:f>B6/$B$22</x:f>
        <x:v>0.021245898387068574</x:v>
      </x:c>
      <x:c r="G6" s="15" t="n">
        <x:f>C6/$C$22</x:f>
        <x:v>0.020328073320089717</x:v>
      </x:c>
      <x:c r="H6" s="16" t="n">
        <x:f>(G6-F6)*100</x:f>
        <x:v>-0.09178250669788571</x:v>
      </x:c>
    </x:row>
    <x:row r="7" ht="28" customHeight="1">
      <x:c r="A7" s="1" t="str">
        <x:v>Hastalık Sağlık</x:v>
      </x:c>
      <x:c r="B7" s="14" t="n">
        <x:v>10087493178</x:v>
      </x:c>
      <x:c r="C7" s="14" t="n">
        <x:v>14362769366</x:v>
      </x:c>
      <x:c r="D7" s="14" t="n">
        <x:f>C7-B7</x:f>
        <x:v>4275276188</x:v>
      </x:c>
      <x:c r="E7" s="15" t="n">
        <x:f>D7/B7</x:f>
        <x:v>0.42381948741477504</x:v>
      </x:c>
      <x:c r="F7" s="15" t="n">
        <x:f>B7/$B$22</x:f>
        <x:v>0.22684347914040973</x:v>
      </x:c>
      <x:c r="G7" s="15" t="n">
        <x:f>C7/$C$22</x:f>
        <x:v>0.26504608726676243</x:v>
      </x:c>
      <x:c r="H7" s="16" t="n">
        <x:f>(G7-F7)*100</x:f>
        <x:v>3.8202608126352704</x:v>
      </x:c>
    </x:row>
    <x:row r="8" ht="28" customHeight="1">
      <x:c r="A8" s="1" t="str">
        <x:v>Kara Araçları</x:v>
      </x:c>
      <x:c r="B8" s="14" t="n">
        <x:v>8621805898</x:v>
      </x:c>
      <x:c r="C8" s="14" t="n">
        <x:v>10046869848</x:v>
      </x:c>
      <x:c r="D8" s="14" t="n">
        <x:f>C8-B8</x:f>
        <x:v>1425063950</x:v>
      </x:c>
      <x:c r="E8" s="15" t="n">
        <x:f>D8/B8</x:f>
        <x:v>0.16528601627770026</x:v>
      </x:c>
      <x:c r="F8" s="15" t="n">
        <x:f>B8/$B$22</x:f>
        <x:v>0.19388369457746607</x:v>
      </x:c>
      <x:c r="G8" s="15" t="n">
        <x:f>C8/$C$22</x:f>
        <x:v>0.18540181733993963</x:v>
      </x:c>
      <x:c r="H8" s="16" t="n">
        <x:f>(G8-F8)*100</x:f>
        <x:v>-0.8481877237526442</x:v>
      </x:c>
    </x:row>
    <x:row r="9" ht="28" customHeight="1">
      <x:c r="A9" s="1" t="str">
        <x:v>Hava Araçları</x:v>
      </x:c>
      <x:c r="B9" s="14" t="n">
        <x:v>174196234</x:v>
      </x:c>
      <x:c r="C9" s="14" t="n">
        <x:v>283231224</x:v>
      </x:c>
      <x:c r="D9" s="14" t="n">
        <x:f>C9-B9</x:f>
        <x:v>109034990</x:v>
      </x:c>
      <x:c r="E9" s="15" t="n">
        <x:f>D9/B9</x:f>
        <x:v>0.6259319590112379</x:v>
      </x:c>
      <x:c r="F9" s="15" t="n">
        <x:f>B9/$B$22</x:f>
        <x:v>0.003917254671348531</x:v>
      </x:c>
      <x:c r="G9" s="15" t="n">
        <x:f>C9/$C$22</x:f>
        <x:v>0.005226661084643079</x:v>
      </x:c>
      <x:c r="H9" s="16" t="n">
        <x:f>(G9-F9)*100</x:f>
        <x:v>0.1309406413294548</x:v>
      </x:c>
    </x:row>
    <x:row r="10" ht="28" customHeight="1">
      <x:c r="A10" s="1" t="str">
        <x:v>Su Araçları</x:v>
      </x:c>
      <x:c r="B10" s="14" t="n">
        <x:v>1064105968</x:v>
      </x:c>
      <x:c r="C10" s="14" t="n">
        <x:v>1217787906</x:v>
      </x:c>
      <x:c r="D10" s="14" t="n">
        <x:f>C10-B10</x:f>
        <x:v>153681938</x:v>
      </x:c>
      <x:c r="E10" s="15" t="n">
        <x:f>D10/B10</x:f>
        <x:v>0.14442352793946553</x:v>
      </x:c>
      <x:c r="F10" s="15" t="n">
        <x:f>B10/$B$22</x:f>
        <x:v>0.023929185943008673</x:v>
      </x:c>
      <x:c r="G10" s="15" t="n">
        <x:f>C10/$C$22</x:f>
        <x:v>0.02247267998121275</x:v>
      </x:c>
      <x:c r="H10" s="16" t="n">
        <x:f>(G10-F10)*100</x:f>
        <x:v>-0.14565059617959245</x:v>
      </x:c>
    </x:row>
    <x:row r="11" ht="28" customHeight="1">
      <x:c r="A11" s="1" t="str">
        <x:v>Nakliyat</x:v>
      </x:c>
      <x:c r="B11" s="14" t="n">
        <x:v>1000149928</x:v>
      </x:c>
      <x:c r="C11" s="14" t="n">
        <x:v>1189418002</x:v>
      </x:c>
      <x:c r="D11" s="14" t="n">
        <x:f>C11-B11</x:f>
        <x:v>189268074</x:v>
      </x:c>
      <x:c r="E11" s="15" t="n">
        <x:f>D11/B11</x:f>
        <x:v>0.18923970167000803</x:v>
      </x:c>
      <x:c r="F11" s="15" t="n">
        <x:f>B11/$B$22</x:f>
        <x:v>0.022490968303636786</x:v>
      </x:c>
      <x:c r="G11" s="15" t="n">
        <x:f>C11/$C$22</x:f>
        <x:v>0.021949150579624384</x:v>
      </x:c>
      <x:c r="H11" s="16" t="n">
        <x:f>(G11-F11)*100</x:f>
        <x:v>-0.05418177240124021</x:v>
      </x:c>
    </x:row>
    <x:row r="12" ht="28" customHeight="1">
      <x:c r="A12" s="1" t="str">
        <x:v>Yangın ve Doğal Afetler</x:v>
      </x:c>
      <x:c r="B12" s="14" t="n">
        <x:v>8948262439</x:v>
      </x:c>
      <x:c r="C12" s="14" t="n">
        <x:v>11151485610</x:v>
      </x:c>
      <x:c r="D12" s="14" t="n">
        <x:f>C12-B12</x:f>
        <x:v>2203223171</x:v>
      </x:c>
      <x:c r="E12" s="15" t="n">
        <x:f>D12/B12</x:f>
        <x:v>0.24621798768412273</x:v>
      </x:c>
      <x:c r="F12" s="15" t="n">
        <x:f>B12/$B$22</x:f>
        <x:v>0.20122491763872086</x:v>
      </x:c>
      <x:c r="G12" s="15" t="n">
        <x:f>C12/$C$22</x:f>
        <x:v>0.20578605370763883</x:v>
      </x:c>
      <x:c r="H12" s="16" t="n">
        <x:f>(G12-F12)*100</x:f>
        <x:v>0.4561136068917976</x:v>
      </x:c>
    </x:row>
    <x:row r="13" ht="28" customHeight="1">
      <x:c r="A13" s="1" t="str">
        <x:v>Genel Zararlar</x:v>
      </x:c>
      <x:c r="B13" s="14" t="n">
        <x:v>3390650722</x:v>
      </x:c>
      <x:c r="C13" s="14" t="n">
        <x:v>4767743550</x:v>
      </x:c>
      <x:c r="D13" s="14" t="n">
        <x:f>C13-B13</x:f>
        <x:v>1377092828</x:v>
      </x:c>
      <x:c r="E13" s="15" t="n">
        <x:f>D13/B13</x:f>
        <x:v>0.40614411241618886</x:v>
      </x:c>
      <x:c r="F13" s="15" t="n">
        <x:f>B13/$B$22</x:f>
        <x:v>0.07624758626909102</x:v>
      </x:c>
      <x:c r="G13" s="15" t="n">
        <x:f>C13/$C$22</x:f>
        <x:v>0.08798245942807154</x:v>
      </x:c>
      <x:c r="H13" s="16" t="n">
        <x:f>(G13-F13)*100</x:f>
        <x:v>1.1734873158980517</x:v>
      </x:c>
    </x:row>
    <x:row r="14" ht="28" customHeight="1">
      <x:c r="A14" s="1" t="str">
        <x:v>Kara Araçları Sorumluluk</x:v>
      </x:c>
      <x:c r="B14" s="14" t="n">
        <x:v>8016222010</x:v>
      </x:c>
      <x:c r="C14" s="14" t="n">
        <x:v>7425661097</x:v>
      </x:c>
      <x:c r="D14" s="14" t="n">
        <x:f>C14-B14</x:f>
        <x:v>-590560913</x:v>
      </x:c>
      <x:c r="E14" s="15" t="n">
        <x:f>D14/B14</x:f>
        <x:v>-0.0736707282137761</x:v>
      </x:c>
      <x:c r="F14" s="15" t="n">
        <x:f>B14/$B$22</x:f>
        <x:v>0.18026556828570361</x:v>
      </x:c>
      <x:c r="G14" s="15" t="n">
        <x:f>C14/$C$22</x:f>
        <x:v>0.13703084474696878</x:v>
      </x:c>
      <x:c r="H14" s="16" t="n">
        <x:f>(G14-F14)*100</x:f>
        <x:v>-4.323472353873484</x:v>
      </x:c>
    </x:row>
    <x:row r="15" ht="28" customHeight="1">
      <x:c r="A15" s="1" t="str">
        <x:v>Hava Araçları Sorumluluk</x:v>
      </x:c>
      <x:c r="B15" s="14" t="n">
        <x:v>174002321</x:v>
      </x:c>
      <x:c r="C15" s="14" t="n">
        <x:v>230643045</x:v>
      </x:c>
      <x:c r="D15" s="14" t="n">
        <x:f>C15-B15</x:f>
        <x:v>56640724</x:v>
      </x:c>
      <x:c r="E15" s="15" t="n">
        <x:f>D15/B15</x:f>
        <x:v>0.3255170602005935</x:v>
      </x:c>
      <x:c r="F15" s="15" t="n">
        <x:f>B15/$B$22</x:f>
        <x:v>0.003912894033993504</x:v>
      </x:c>
      <x:c r="G15" s="15" t="n">
        <x:f>C15/$C$22</x:f>
        <x:v>0.004256215154248256</x:v>
      </x:c>
      <x:c r="H15" s="16" t="n">
        <x:f>(G15-F15)*100</x:f>
        <x:v>0.0343321120254752</x:v>
      </x:c>
    </x:row>
    <x:row r="16" ht="28" customHeight="1">
      <x:c r="A16" s="1" t="str">
        <x:v>Genel Sorumluluk</x:v>
      </x:c>
      <x:c r="B16" s="14" t="n">
        <x:v>1377582345</x:v>
      </x:c>
      <x:c r="C16" s="14" t="n">
        <x:v>1753068078</x:v>
      </x:c>
      <x:c r="D16" s="14" t="n">
        <x:f>C16-B16</x:f>
        <x:v>375485733</x:v>
      </x:c>
      <x:c r="E16" s="15" t="n">
        <x:f>D16/B16</x:f>
        <x:v>0.2725686303710578</x:v>
      </x:c>
      <x:c r="F16" s="15" t="n">
        <x:f>B16/$B$22</x:f>
        <x:v>0.030978516310051298</x:v>
      </x:c>
      <x:c r="G16" s="15" t="n">
        <x:f>C16/$C$22</x:f>
        <x:v>0.03235057410906305</x:v>
      </x:c>
      <x:c r="H16" s="16" t="n">
        <x:f>(G16-F16)*100</x:f>
        <x:v>0.13720577990117522</x:v>
      </x:c>
    </x:row>
    <x:row r="17" ht="28" customHeight="1">
      <x:c r="A17" s="1" t="str">
        <x:v>Kredi</x:v>
      </x:c>
      <x:c r="B17" s="14" t="n">
        <x:v>28015203</x:v>
      </x:c>
      <x:c r="C17" s="14" t="n">
        <x:v>74536778</x:v>
      </x:c>
      <x:c r="D17" s="14" t="n">
        <x:f>C17-B17</x:f>
        <x:v>46521575</x:v>
      </x:c>
      <x:c r="E17" s="15" t="n">
        <x:f>D17/B17</x:f>
        <x:v>1.6605831840661658</x:v>
      </x:c>
      <x:c r="F17" s="15" t="n">
        <x:f>B17/$B$22</x:f>
        <x:v>0.000629994588864231</x:v>
      </x:c>
      <x:c r="G17" s="15" t="n">
        <x:f>C17/$C$22</x:f>
        <x:v>0.001375478562869468</x:v>
      </x:c>
      <x:c r="H17" s="16" t="n">
        <x:f>(G17-F17)*100</x:f>
        <x:v>0.0745483974005237</x:v>
      </x:c>
    </x:row>
    <x:row r="18" ht="28" customHeight="1">
      <x:c r="A18" s="1" t="str">
        <x:v>Kefalet</x:v>
      </x:c>
      <x:c r="B18" s="14" t="n">
        <x:v>21626569</x:v>
      </x:c>
      <x:c r="C18" s="14" t="n">
        <x:v>33368350</x:v>
      </x:c>
      <x:c r="D18" s="14" t="n">
        <x:f>C18-B18</x:f>
        <x:v>11741781</x:v>
      </x:c>
      <x:c r="E18" s="15" t="n">
        <x:f>D18/B18</x:f>
        <x:v>0.5429331393250589</x:v>
      </x:c>
      <x:c r="F18" s="15" t="n">
        <x:f>B18/$B$22</x:f>
        <x:v>0.00048632956347662097</x:v>
      </x:c>
      <x:c r="G18" s="15" t="n">
        <x:f>C18/$C$22</x:f>
        <x:v>0.0006157691724121133</x:v>
      </x:c>
      <x:c r="H18" s="16" t="n">
        <x:f>(G18-F18)*100</x:f>
        <x:v>0.012943960893549232</x:v>
      </x:c>
    </x:row>
    <x:row r="19" ht="28" customHeight="1">
      <x:c r="A19" s="1" t="str">
        <x:v>Finansal Kayıplar</x:v>
      </x:c>
      <x:c r="B19" s="14" t="n">
        <x:v>319687258</x:v>
      </x:c>
      <x:c r="C19" s="14" t="n">
        <x:v>266690404</x:v>
      </x:c>
      <x:c r="D19" s="14" t="n">
        <x:f>C19-B19</x:f>
        <x:v>-52996854</x:v>
      </x:c>
      <x:c r="E19" s="15" t="n">
        <x:f>D19/B19</x:f>
        <x:v>-0.16577718590210436</x:v>
      </x:c>
      <x:c r="F19" s="15" t="n">
        <x:f>B19/$B$22</x:f>
        <x:v>0.007188998154639226</x:v>
      </x:c>
      <x:c r="G19" s="15" t="n">
        <x:f>C19/$C$22</x:f>
        <x:v>0.00492142192710554</x:v>
      </x:c>
      <x:c r="H19" s="16" t="n">
        <x:f>(G19-F19)*100</x:f>
        <x:v>-0.22675762275336858</x:v>
      </x:c>
    </x:row>
    <x:row r="20" ht="28" customHeight="1">
      <x:c r="A20" s="1" t="str">
        <x:v>Hukuksal Koruma</x:v>
      </x:c>
      <x:c r="B20" s="14" t="n">
        <x:v>300375100</x:v>
      </x:c>
      <x:c r="C20" s="14" t="n">
        <x:v>284859762</x:v>
      </x:c>
      <x:c r="D20" s="14" t="n">
        <x:f>C20-B20</x:f>
        <x:v>-15515338</x:v>
      </x:c>
      <x:c r="E20" s="15" t="n">
        <x:f>D20/B20</x:f>
        <x:v>-0.05165320960359231</x:v>
      </x:c>
      <x:c r="F20" s="15" t="n">
        <x:f>B20/$B$22</x:f>
        <x:v>0.0067547141325212685</x:v>
      </x:c>
      <x:c r="G20" s="15" t="n">
        <x:f>C20/$C$22</x:f>
        <x:v>0.005256713619350419</x:v>
      </x:c>
      <x:c r="H20" s="16" t="n">
        <x:f>(G20-F20)*100</x:f>
        <x:v>-0.149800051317085</x:v>
      </x:c>
    </x:row>
    <x:row r="21" ht="28" customHeight="1">
      <x:c r="A21" s="1"/>
      <x:c r="B21" s="14"/>
      <x:c r="C21" s="14"/>
      <x:c r="D21" s="14"/>
      <x:c r="E21" s="15"/>
      <x:c r="F21" s="15"/>
      <x:c r="G21" s="15"/>
      <x:c r="H21" s="16"/>
    </x:row>
    <x:row r="22" ht="32" customHeight="1">
      <x:c r="A22" s="7" t="str">
        <x:v>Toplam</x:v>
      </x:c>
      <x:c r="B22" s="17" t="n">
        <x:f>SUM(B6:B20)</x:f>
        <x:v>44468958139</x:v>
      </x:c>
      <x:c r="C22" s="17" t="n">
        <x:f>SUM(C6:C20)</x:f>
        <x:v>54189705323</x:v>
      </x:c>
      <x:c r="D22" s="17" t="n">
        <x:f>C22-B22</x:f>
        <x:v>9720747184</x:v>
      </x:c>
      <x:c r="E22" s="18" t="n">
        <x:f>D22/B22</x:f>
        <x:v>0.2185962431054742</x:v>
      </x:c>
      <x:c r="F22" s="18" t="n">
        <x:f>SUM(F6:F20)</x:f>
        <x:v>1.0000000000000002</x:v>
      </x:c>
      <x:c r="G22" s="18" t="n">
        <x:f>SUM(G6:G20)</x:f>
        <x:v>1</x:v>
      </x:c>
      <x:c r="H22" s="19" t="n">
        <x:f>0</x:f>
        <x:v>0</x:v>
      </x:c>
    </x:row>
    <x:row r="23" ht="28" customHeight="1">
      <x:c r="A23" s="1"/>
      <x:c r="B23" s="1"/>
      <x:c r="C23" s="1"/>
      <x:c r="D23" s="1"/>
      <x:c r="E23" s="1"/>
      <x:c r="F23" s="1"/>
      <x:c r="G23" s="1"/>
      <x:c r="H23" s="1"/>
    </x:row>
    <x:row r="24" ht="28" customHeight="1">
      <x:c r="A24" s="21" t="str">
        <x:v>Değişim: (2026 − 2025) / 2025. Pay: branş / yılın toplamı. Pay farkı: yüzde puan.</x:v>
      </x:c>
      <x:c r="B24" s="21"/>
      <x:c r="C24" s="21"/>
      <x:c r="D24" s="21"/>
      <x:c r="E24" s="21"/>
      <x:c r="F24" s="21"/>
      <x:c r="G24" s="21"/>
      <x:c r="H24" s="21"/>
    </x:row>
    <x:row r="25" ht="28" customHeight="1">
      <x:c r="A25" s="21" t="str">
        <x:v>Kaynak: Haziran 2026 Konsolide Olmayan Faaliyet Raporu, basılı sayfa 10, Tablo 3.</x:v>
      </x:c>
      <x:c r="B25" s="21"/>
      <x:c r="C25" s="21"/>
      <x:c r="D25" s="21"/>
      <x:c r="E25" s="21"/>
      <x:c r="F25" s="21"/>
      <x:c r="G25" s="21"/>
      <x:c r="H25" s="21"/>
    </x:row>
    <x:row r="26" ht="28" customHeight="1">
      <x:c r="A26" s="22" t="str">
        <x:v>https://www.anadolusigorta.com.tr/Files/YatirimciIliskileri/FinansalBilgiler/FaaliyetRaporlari/2026/ANSGR_06_26_Konsolide_Olmayan_Faaliyet_Raporu.pdf</x:v>
      </x:c>
      <x:c r="B26" s="22"/>
      <x:c r="C26" s="22"/>
      <x:c r="D26" s="22"/>
      <x:c r="E26" s="22"/>
      <x:c r="F26" s="22"/>
      <x:c r="G26" s="22"/>
      <x:c r="H26" s="22"/>
    </x:row>
    <x:row r="27" ht="28" customHeight="1">
      <x:c r="A27" s="22"/>
      <x:c r="B27" s="22"/>
      <x:c r="C27" s="22"/>
      <x:c r="D27" s="22"/>
      <x:c r="E27" s="22"/>
      <x:c r="F27" s="22"/>
      <x:c r="G27" s="22"/>
      <x:c r="H27" s="22"/>
    </x:row>
    <x:row r="28" ht="28" customHeight="1">
      <x:c r="A28" s="22"/>
      <x:c r="B28" s="22"/>
      <x:c r="C28" s="22"/>
      <x:c r="D28" s="22"/>
      <x:c r="E28" s="22"/>
      <x:c r="F28" s="22"/>
      <x:c r="G28" s="22"/>
      <x:c r="H28" s="22"/>
    </x:row>
    <x:row r="29" ht="28" customHeight="1">
      <x:c r="A29" s="1"/>
      <x:c r="B29" s="1"/>
      <x:c r="C29" s="1"/>
      <x:c r="D29" s="1"/>
      <x:c r="E29" s="1"/>
      <x:c r="F29" s="1"/>
      <x:c r="G29" s="1"/>
      <x:c r="H29" s="1"/>
    </x:row>
  </x:sheetData>
  <x:mergeCells>
    <x:mergeCell ref="A1:H2"/>
    <x:mergeCell ref="A3:H3"/>
    <x:mergeCell ref="A24:H24"/>
    <x:mergeCell ref="A25:H25"/>
    <x:mergeCell ref="A26:H28"/>
  </x:mergeCells>
  <x:pageMargins left="0.7" right="0.7" top="0.75" bottom="0.75" header="0.3" footer="0.3"/>
</x:worksheet>
</file>